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activeTab="0"/>
  </bookViews>
  <sheets>
    <sheet name="Sheet2" sheetId="1" r:id="rId1"/>
  </sheets>
  <definedNames>
    <definedName name="_xlnm.Print_Area" localSheetId="0">'Sheet2'!$A$1:$I$18</definedName>
  </definedNames>
  <calcPr fullCalcOnLoad="1"/>
</workbook>
</file>

<file path=xl/sharedStrings.xml><?xml version="1.0" encoding="utf-8"?>
<sst xmlns="http://schemas.openxmlformats.org/spreadsheetml/2006/main" count="20" uniqueCount="20">
  <si>
    <t>Nr. Crt.</t>
  </si>
  <si>
    <t>Denumire laborator</t>
  </si>
  <si>
    <t>Suma Crit. 1</t>
  </si>
  <si>
    <t>Puncte Crit. 1</t>
  </si>
  <si>
    <t>Total General</t>
  </si>
  <si>
    <t>SC Medicis SRL</t>
  </si>
  <si>
    <t>Laborator clinic dr. Berceanu</t>
  </si>
  <si>
    <t>Laborator clinic dr. Berceanu SRL</t>
  </si>
  <si>
    <t>TOTAL PUNCTAJ CRITERIU EVALUARE</t>
  </si>
  <si>
    <t>VALOAREA UNUI PUNCT CRITERIU EVALUARE</t>
  </si>
  <si>
    <t>TOTAL SUMA/CRITERIU EVALUARE</t>
  </si>
  <si>
    <t>Spitalul Clinic Judetean de Urgenta Pius Brinzeu Timisoara</t>
  </si>
  <si>
    <t>Spitalul Clinic Municipal Timisoara</t>
  </si>
  <si>
    <t>CENTRALIZATOR SERVICII PARACLINICE - NR. PUNCTE, VALOAREA PUNCTULUI, VALORI CONTRACT</t>
  </si>
  <si>
    <t>ANATOMIE-PATOLOGICA</t>
  </si>
  <si>
    <t>SC Bioclinica SA</t>
  </si>
  <si>
    <t>CRITERIUL 1 EVALUARE 100%</t>
  </si>
  <si>
    <t>TOTAL VALOARE DE CONTRACT SEM.II 2023</t>
  </si>
  <si>
    <t>TOTAL VALOARE DE CONTRACT TRIM.III 2023</t>
  </si>
  <si>
    <t>TOTAL VALOARE DE CONTRACT SEM.II 2023 (FORMULA)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</si>
</sst>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  <numFmt numFmtId="181" formatCode="0.000000"/>
  </numFmts>
  <fonts count="42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left" vertical="center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Fill="1" applyAlignment="1">
      <alignment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4" fontId="3" fillId="33" borderId="10" xfId="0" applyNumberFormat="1" applyFont="1" applyFill="1" applyBorder="1" applyAlignment="1">
      <alignment horizontal="left" wrapText="1"/>
    </xf>
    <xf numFmtId="4" fontId="3" fillId="34" borderId="10" xfId="0" applyNumberFormat="1" applyFont="1" applyFill="1" applyBorder="1" applyAlignment="1">
      <alignment horizontal="left" wrapText="1"/>
    </xf>
    <xf numFmtId="1" fontId="3" fillId="0" borderId="0" xfId="0" applyNumberFormat="1" applyFont="1" applyFill="1" applyAlignment="1">
      <alignment horizontal="center"/>
    </xf>
    <xf numFmtId="4" fontId="6" fillId="33" borderId="10" xfId="0" applyNumberFormat="1" applyFont="1" applyFill="1" applyBorder="1" applyAlignment="1">
      <alignment horizontal="left" wrapText="1"/>
    </xf>
    <xf numFmtId="4" fontId="6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wrapText="1"/>
    </xf>
    <xf numFmtId="9" fontId="3" fillId="0" borderId="12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50" zoomScalePageLayoutView="0" workbookViewId="0" topLeftCell="A1">
      <selection activeCell="H3" sqref="H3"/>
    </sheetView>
  </sheetViews>
  <sheetFormatPr defaultColWidth="9.140625" defaultRowHeight="12.75"/>
  <cols>
    <col min="1" max="1" width="6.8515625" style="1" customWidth="1"/>
    <col min="2" max="2" width="37.7109375" style="1" customWidth="1"/>
    <col min="3" max="3" width="21.28125" style="14" customWidth="1"/>
    <col min="4" max="4" width="23.28125" style="3" customWidth="1"/>
    <col min="5" max="5" width="18.57421875" style="14" hidden="1" customWidth="1"/>
    <col min="6" max="6" width="21.140625" style="14" customWidth="1"/>
    <col min="7" max="7" width="18.7109375" style="14" hidden="1" customWidth="1"/>
    <col min="8" max="8" width="11.7109375" style="1" bestFit="1" customWidth="1"/>
    <col min="9" max="16384" width="9.140625" style="1" customWidth="1"/>
  </cols>
  <sheetData>
    <row r="1" ht="18.75">
      <c r="C1" s="30"/>
    </row>
    <row r="3" ht="24.75" customHeight="1">
      <c r="F3" s="34"/>
    </row>
    <row r="4" spans="1:5" ht="31.5" customHeight="1">
      <c r="A4" s="29" t="s">
        <v>13</v>
      </c>
      <c r="E4" s="5"/>
    </row>
    <row r="5" spans="1:5" ht="29.25" customHeight="1">
      <c r="A5" s="2" t="s">
        <v>14</v>
      </c>
      <c r="D5" s="1"/>
      <c r="E5" s="5"/>
    </row>
    <row r="6" spans="3:4" ht="24.75" customHeight="1">
      <c r="C6" s="31"/>
      <c r="D6" s="15"/>
    </row>
    <row r="7" spans="3:5" ht="39.75" customHeight="1">
      <c r="C7" s="36" t="s">
        <v>16</v>
      </c>
      <c r="D7" s="37"/>
      <c r="E7" s="27"/>
    </row>
    <row r="8" spans="1:7" s="8" customFormat="1" ht="112.5" customHeight="1">
      <c r="A8" s="19" t="s">
        <v>0</v>
      </c>
      <c r="B8" s="17" t="s">
        <v>1</v>
      </c>
      <c r="C8" s="32" t="s">
        <v>3</v>
      </c>
      <c r="D8" s="18" t="s">
        <v>2</v>
      </c>
      <c r="E8" s="35" t="s">
        <v>19</v>
      </c>
      <c r="F8" s="35" t="s">
        <v>17</v>
      </c>
      <c r="G8" s="35" t="s">
        <v>18</v>
      </c>
    </row>
    <row r="9" spans="1:8" ht="45" customHeight="1">
      <c r="A9" s="9">
        <v>1</v>
      </c>
      <c r="B9" s="24" t="s">
        <v>15</v>
      </c>
      <c r="C9" s="7">
        <v>128.06</v>
      </c>
      <c r="D9" s="12">
        <f aca="true" t="shared" si="0" ref="D9:D14">C9*$C$18</f>
        <v>23189.740684678076</v>
      </c>
      <c r="E9" s="7">
        <f aca="true" t="shared" si="1" ref="E9:E14">ROUND(D9,2)</f>
        <v>23189.74</v>
      </c>
      <c r="F9" s="7">
        <f aca="true" t="shared" si="2" ref="F9:F14">ROUND(E9,2)</f>
        <v>23189.74</v>
      </c>
      <c r="G9" s="7">
        <f aca="true" t="shared" si="3" ref="G9:G14">F9*$G$16/$F$15</f>
        <v>13216.595178790052</v>
      </c>
      <c r="H9" s="3"/>
    </row>
    <row r="10" spans="1:8" ht="45" customHeight="1">
      <c r="A10" s="9">
        <v>2</v>
      </c>
      <c r="B10" s="25" t="s">
        <v>5</v>
      </c>
      <c r="C10" s="7">
        <v>58</v>
      </c>
      <c r="D10" s="13">
        <f t="shared" si="0"/>
        <v>10502.928000244638</v>
      </c>
      <c r="E10" s="7">
        <f t="shared" si="1"/>
        <v>10502.93</v>
      </c>
      <c r="F10" s="7">
        <f t="shared" si="2"/>
        <v>10502.93</v>
      </c>
      <c r="G10" s="7">
        <f t="shared" si="3"/>
        <v>5985.965086334276</v>
      </c>
      <c r="H10" s="3"/>
    </row>
    <row r="11" spans="1:8" ht="45" customHeight="1">
      <c r="A11" s="9">
        <v>3</v>
      </c>
      <c r="B11" s="25" t="s">
        <v>6</v>
      </c>
      <c r="C11" s="7">
        <v>30</v>
      </c>
      <c r="D11" s="12">
        <f t="shared" si="0"/>
        <v>5432.5489656437785</v>
      </c>
      <c r="E11" s="7">
        <f t="shared" si="1"/>
        <v>5432.55</v>
      </c>
      <c r="F11" s="7">
        <f t="shared" si="2"/>
        <v>5432.55</v>
      </c>
      <c r="G11" s="7">
        <f t="shared" si="3"/>
        <v>3096.188837759108</v>
      </c>
      <c r="H11" s="3"/>
    </row>
    <row r="12" spans="1:8" ht="45" customHeight="1">
      <c r="A12" s="9">
        <v>4</v>
      </c>
      <c r="B12" s="25" t="s">
        <v>7</v>
      </c>
      <c r="C12" s="7">
        <v>30</v>
      </c>
      <c r="D12" s="12">
        <f t="shared" si="0"/>
        <v>5432.5489656437785</v>
      </c>
      <c r="E12" s="7">
        <f t="shared" si="1"/>
        <v>5432.55</v>
      </c>
      <c r="F12" s="7">
        <f t="shared" si="2"/>
        <v>5432.55</v>
      </c>
      <c r="G12" s="7">
        <f t="shared" si="3"/>
        <v>3096.188837759108</v>
      </c>
      <c r="H12" s="3"/>
    </row>
    <row r="13" spans="1:8" ht="61.5" customHeight="1">
      <c r="A13" s="9">
        <v>5</v>
      </c>
      <c r="B13" s="26" t="s">
        <v>11</v>
      </c>
      <c r="C13" s="7">
        <v>554</v>
      </c>
      <c r="D13" s="12">
        <f t="shared" si="0"/>
        <v>100321.07089888844</v>
      </c>
      <c r="E13" s="7">
        <f t="shared" si="1"/>
        <v>100321.07</v>
      </c>
      <c r="F13" s="7">
        <f t="shared" si="2"/>
        <v>100321.07</v>
      </c>
      <c r="G13" s="7">
        <f t="shared" si="3"/>
        <v>57176.27580529403</v>
      </c>
      <c r="H13" s="3"/>
    </row>
    <row r="14" spans="1:8" ht="45" customHeight="1">
      <c r="A14" s="9">
        <v>6</v>
      </c>
      <c r="B14" s="25" t="s">
        <v>12</v>
      </c>
      <c r="C14" s="7">
        <v>508</v>
      </c>
      <c r="D14" s="12">
        <f t="shared" si="0"/>
        <v>91991.16248490132</v>
      </c>
      <c r="E14" s="7">
        <f t="shared" si="1"/>
        <v>91991.16</v>
      </c>
      <c r="F14" s="7">
        <f t="shared" si="2"/>
        <v>91991.16</v>
      </c>
      <c r="G14" s="7">
        <f t="shared" si="3"/>
        <v>52428.7862540634</v>
      </c>
      <c r="H14" s="3"/>
    </row>
    <row r="15" spans="1:7" s="15" customFormat="1" ht="39" customHeight="1">
      <c r="A15" s="20"/>
      <c r="B15" s="25" t="s">
        <v>4</v>
      </c>
      <c r="C15" s="22">
        <f>SUM(C9:C14)</f>
        <v>1308.06</v>
      </c>
      <c r="D15" s="21">
        <f>SUM(D9:D14)</f>
        <v>236870.00000000003</v>
      </c>
      <c r="E15" s="22">
        <f>SUM(E9:E14)</f>
        <v>236870.00000000003</v>
      </c>
      <c r="F15" s="22">
        <f>SUM(F9:F14)</f>
        <v>236870.00000000003</v>
      </c>
      <c r="G15" s="22">
        <f>SUM(G9:G14)</f>
        <v>134999.99999999997</v>
      </c>
    </row>
    <row r="16" spans="1:7" ht="48.75" customHeight="1">
      <c r="A16" s="10"/>
      <c r="B16" s="28" t="s">
        <v>8</v>
      </c>
      <c r="C16" s="33">
        <f>C15</f>
        <v>1308.06</v>
      </c>
      <c r="E16" s="23"/>
      <c r="G16" s="22">
        <v>135000</v>
      </c>
    </row>
    <row r="17" spans="1:5" ht="42.75" customHeight="1">
      <c r="A17" s="10"/>
      <c r="B17" s="28" t="s">
        <v>10</v>
      </c>
      <c r="C17" s="33">
        <v>236870</v>
      </c>
      <c r="E17" s="23"/>
    </row>
    <row r="18" spans="1:5" ht="50.25" customHeight="1">
      <c r="A18" s="10"/>
      <c r="B18" s="28" t="s">
        <v>9</v>
      </c>
      <c r="C18" s="33">
        <f>C17/C16</f>
        <v>181.08496552145928</v>
      </c>
      <c r="E18" s="23"/>
    </row>
    <row r="19" spans="1:5" ht="26.25" customHeight="1">
      <c r="A19" s="10"/>
      <c r="B19" s="11"/>
      <c r="C19" s="6"/>
      <c r="D19" s="4"/>
      <c r="E19" s="6"/>
    </row>
    <row r="20" ht="18.75">
      <c r="C20" s="30"/>
    </row>
    <row r="21" ht="18.75">
      <c r="C21" s="30"/>
    </row>
    <row r="22" ht="18.75">
      <c r="C22" s="30"/>
    </row>
    <row r="23" ht="18.75">
      <c r="C23" s="30"/>
    </row>
    <row r="24" ht="18.75">
      <c r="C24" s="30"/>
    </row>
    <row r="32" ht="18.75">
      <c r="E32" s="16"/>
    </row>
  </sheetData>
  <sheetProtection/>
  <mergeCells count="1">
    <mergeCell ref="C7:D7"/>
  </mergeCells>
  <printOptions/>
  <pageMargins left="0.15748031496062992" right="0.15748031496062992" top="0.2362204724409449" bottom="0.15748031496062992" header="0.2362204724409449" footer="0.1181102362204724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2023-07-13T10:20:31Z</cp:lastPrinted>
  <dcterms:created xsi:type="dcterms:W3CDTF">2004-01-09T07:03:24Z</dcterms:created>
  <dcterms:modified xsi:type="dcterms:W3CDTF">2023-07-18T09:16:09Z</dcterms:modified>
  <cp:category/>
  <cp:version/>
  <cp:contentType/>
  <cp:contentStatus/>
</cp:coreProperties>
</file>